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69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32" i="1" l="1"/>
  <c r="H8" i="1" l="1"/>
  <c r="H7" i="1"/>
  <c r="H32" i="1" l="1"/>
  <c r="I32" i="1" s="1"/>
  <c r="F16" i="1"/>
  <c r="H16" i="1" s="1"/>
  <c r="E16" i="1" l="1"/>
  <c r="I16" i="1" s="1"/>
  <c r="F29" i="1"/>
  <c r="F30" i="1"/>
  <c r="H30" i="1" s="1"/>
  <c r="F28" i="1"/>
  <c r="H28" i="1" s="1"/>
  <c r="F31" i="1"/>
  <c r="F26" i="1"/>
  <c r="F25" i="1"/>
  <c r="F22" i="1"/>
  <c r="F21" i="1"/>
  <c r="H21" i="1" s="1"/>
  <c r="E14" i="1"/>
  <c r="E8" i="1"/>
  <c r="I8" i="1" s="1"/>
  <c r="E7" i="1"/>
  <c r="I7" i="1" s="1"/>
  <c r="F14" i="1" l="1"/>
  <c r="H14" i="1" s="1"/>
  <c r="H31" i="1"/>
  <c r="H22" i="1"/>
  <c r="I22" i="1" s="1"/>
  <c r="I25" i="1"/>
  <c r="H25" i="1"/>
  <c r="H26" i="1"/>
  <c r="I26" i="1" s="1"/>
  <c r="H29" i="1"/>
  <c r="I29" i="1" s="1"/>
  <c r="F15" i="1"/>
  <c r="H15" i="1" s="1"/>
  <c r="I21" i="1"/>
  <c r="I28" i="1"/>
  <c r="F27" i="1"/>
  <c r="E15" i="1"/>
  <c r="I30" i="1"/>
  <c r="F23" i="1"/>
  <c r="F24" i="1"/>
  <c r="I15" i="1" l="1"/>
  <c r="I24" i="1"/>
  <c r="H24" i="1"/>
  <c r="H27" i="1"/>
  <c r="I27" i="1" s="1"/>
  <c r="I14" i="1"/>
  <c r="H23" i="1"/>
  <c r="I23" i="1" s="1"/>
  <c r="I31" i="1"/>
  <c r="F13" i="1"/>
  <c r="H13" i="1" l="1"/>
  <c r="D36" i="1" s="1"/>
  <c r="I13" i="1"/>
  <c r="E36" i="1" s="1"/>
</calcChain>
</file>

<file path=xl/sharedStrings.xml><?xml version="1.0" encoding="utf-8"?>
<sst xmlns="http://schemas.openxmlformats.org/spreadsheetml/2006/main" count="110" uniqueCount="71">
  <si>
    <t>Popis</t>
  </si>
  <si>
    <t>Jednotka služby</t>
  </si>
  <si>
    <t>Nabídková cena v Kč bez DPH</t>
  </si>
  <si>
    <t>Nabídková cena v Kč včetně DPH (sazba 21 %)</t>
  </si>
  <si>
    <t>hod</t>
  </si>
  <si>
    <t>měsíc</t>
  </si>
  <si>
    <t>Popis služby</t>
  </si>
  <si>
    <t>Odhady pracnosti předpokládaných služeb</t>
  </si>
  <si>
    <t>Profylaxe databází Oracle na produkčním prostředí</t>
  </si>
  <si>
    <t>Profylaxe databází Oracle na testovacím prostředí</t>
  </si>
  <si>
    <t>Patch analýza a implementace oprav pro Oracle RDBMS a Oracle Grid Infrastructure</t>
  </si>
  <si>
    <t>Ladění databází</t>
  </si>
  <si>
    <t>Údržba Oracle Cloud Control 12c</t>
  </si>
  <si>
    <t>Údržba Oracle VM a  OS Linux</t>
  </si>
  <si>
    <t>Údržba zálohování a klonování databází Oracle</t>
  </si>
  <si>
    <r>
      <rPr>
        <b/>
        <sz val="10"/>
        <color theme="1"/>
        <rFont val="Calibri"/>
        <family val="2"/>
        <charset val="238"/>
        <scheme val="minor"/>
      </rPr>
      <t xml:space="preserve">Jednotková cena služby v Kč včetně DPH (sazba 21 %)        </t>
    </r>
    <r>
      <rPr>
        <i/>
        <sz val="8"/>
        <color theme="1"/>
        <rFont val="Calibri"/>
        <family val="2"/>
        <charset val="238"/>
        <scheme val="minor"/>
      </rPr>
      <t>(cena za 1 měsíc)</t>
    </r>
    <r>
      <rPr>
        <i/>
        <vertAlign val="superscript"/>
        <sz val="8"/>
        <color theme="1"/>
        <rFont val="Calibri"/>
        <family val="2"/>
        <charset val="238"/>
        <scheme val="minor"/>
      </rPr>
      <t>*)</t>
    </r>
  </si>
  <si>
    <r>
      <t xml:space="preserve">Předpokládaný počet jednotek služby za rok </t>
    </r>
    <r>
      <rPr>
        <i/>
        <sz val="8"/>
        <color theme="1"/>
        <rFont val="Calibri"/>
        <family val="2"/>
        <charset val="238"/>
        <scheme val="minor"/>
      </rPr>
      <t>(měsíců</t>
    </r>
    <r>
      <rPr>
        <i/>
        <vertAlign val="superscript"/>
        <sz val="8"/>
        <color theme="1"/>
        <rFont val="Calibri"/>
        <family val="2"/>
        <charset val="238"/>
        <scheme val="minor"/>
      </rPr>
      <t>*)</t>
    </r>
  </si>
  <si>
    <t>Služby poskytované na měsíční bázi</t>
  </si>
  <si>
    <t>Služby poskytované na základě odpracovaných hodin</t>
  </si>
  <si>
    <t>Podpora zálohování s EMC Networker a EMC DataDomain</t>
  </si>
  <si>
    <t>Předpokládané roční čerpání služby</t>
  </si>
  <si>
    <t>Článek zadávací dokumentace</t>
  </si>
  <si>
    <t>1.2.3</t>
  </si>
  <si>
    <t>1.2.4</t>
  </si>
  <si>
    <t>1.2.5</t>
  </si>
  <si>
    <t>1.2.6</t>
  </si>
  <si>
    <t>1.2.7</t>
  </si>
  <si>
    <t>1.2.8</t>
  </si>
  <si>
    <t>1.2.9</t>
  </si>
  <si>
    <t>1.2.1</t>
  </si>
  <si>
    <t>1.2.2</t>
  </si>
  <si>
    <t>1.2.10</t>
  </si>
  <si>
    <t>1.2.11</t>
  </si>
  <si>
    <t>1.2.12</t>
  </si>
  <si>
    <t>1.2.14</t>
  </si>
  <si>
    <t>1.2.16</t>
  </si>
  <si>
    <t>E</t>
  </si>
  <si>
    <t>F</t>
  </si>
  <si>
    <t>G</t>
  </si>
  <si>
    <t>D</t>
  </si>
  <si>
    <t>H</t>
  </si>
  <si>
    <t>I</t>
  </si>
  <si>
    <t>1.2.13.1</t>
  </si>
  <si>
    <t>1.2.13.2</t>
  </si>
  <si>
    <t>1.2.17/ 1.2.13.2</t>
  </si>
  <si>
    <t>1.2.15/ 1.2.13.1</t>
  </si>
  <si>
    <r>
      <rPr>
        <b/>
        <sz val="10"/>
        <color theme="1"/>
        <rFont val="Calibri"/>
        <family val="2"/>
        <charset val="238"/>
        <scheme val="minor"/>
      </rPr>
      <t xml:space="preserve">Jednotková cena služby v Kč včetně DPH (sazba 21 %)        </t>
    </r>
    <r>
      <rPr>
        <i/>
        <sz val="8"/>
        <color theme="1"/>
        <rFont val="Calibri"/>
        <family val="2"/>
        <charset val="238"/>
        <scheme val="minor"/>
      </rPr>
      <t>(cena za 1 hod*)</t>
    </r>
  </si>
  <si>
    <r>
      <t xml:space="preserve">Předpokládaný počet jednotek služby za rok </t>
    </r>
    <r>
      <rPr>
        <i/>
        <sz val="8"/>
        <color theme="1"/>
        <rFont val="Calibri"/>
        <family val="2"/>
        <charset val="238"/>
        <scheme val="minor"/>
      </rPr>
      <t>(hod*)</t>
    </r>
  </si>
  <si>
    <r>
      <t xml:space="preserve">Celkový počet hodin služby za rok </t>
    </r>
    <r>
      <rPr>
        <i/>
        <sz val="8"/>
        <color theme="1"/>
        <rFont val="Calibri"/>
        <family val="2"/>
        <charset val="238"/>
        <scheme val="minor"/>
      </rPr>
      <t>(hod*)</t>
    </r>
  </si>
  <si>
    <t>Příloha č. 4 výzvy k podání nabídek - Hodnotící tabulka</t>
  </si>
  <si>
    <r>
      <t xml:space="preserve">Poskytování pohotovosti produktů Oracle </t>
    </r>
    <r>
      <rPr>
        <sz val="10"/>
        <color theme="1"/>
        <rFont val="Calibri"/>
        <family val="2"/>
        <charset val="238"/>
        <scheme val="minor"/>
      </rPr>
      <t>(dostupnost specialisty v pohotovostním režimu Po-Pá 8:00 - 17:00 hod., reakční doba 2 hod.)</t>
    </r>
  </si>
  <si>
    <r>
      <t xml:space="preserve">Poskytování pohotovosti EMC </t>
    </r>
    <r>
      <rPr>
        <sz val="10"/>
        <color theme="1"/>
        <rFont val="Calibri"/>
        <family val="2"/>
        <charset val="238"/>
        <scheme val="minor"/>
      </rPr>
      <t>(dostupnost specialisty v pohotovostním režimu Po-Pá 8:00 - 17:00 hod., reakční doba 2 hod.)</t>
    </r>
  </si>
  <si>
    <r>
      <rPr>
        <b/>
        <sz val="10"/>
        <color theme="1"/>
        <rFont val="Calibri"/>
        <family val="2"/>
        <charset val="238"/>
        <scheme val="minor"/>
      </rPr>
      <t xml:space="preserve">Jednotková cena služby v Kč bez DPH
</t>
    </r>
    <r>
      <rPr>
        <i/>
        <sz val="8"/>
        <color theme="1"/>
        <rFont val="Calibri"/>
        <family val="2"/>
        <charset val="238"/>
        <scheme val="minor"/>
      </rPr>
      <t>(cena za 1 měsíc</t>
    </r>
    <r>
      <rPr>
        <i/>
        <vertAlign val="superscript"/>
        <sz val="8"/>
        <color theme="1"/>
        <rFont val="Calibri"/>
        <family val="2"/>
        <charset val="238"/>
        <scheme val="minor"/>
      </rPr>
      <t>*</t>
    </r>
    <r>
      <rPr>
        <i/>
        <sz val="8"/>
        <color theme="1"/>
        <rFont val="Calibri"/>
        <family val="2"/>
        <charset val="238"/>
        <scheme val="minor"/>
      </rPr>
      <t>)</t>
    </r>
  </si>
  <si>
    <r>
      <rPr>
        <b/>
        <sz val="10"/>
        <color theme="1"/>
        <rFont val="Calibri"/>
        <family val="2"/>
        <charset val="238"/>
        <scheme val="minor"/>
      </rPr>
      <t xml:space="preserve">Jednotková cena služby v Kč bez DPH
</t>
    </r>
    <r>
      <rPr>
        <i/>
        <sz val="8"/>
        <color theme="1"/>
        <rFont val="Calibri"/>
        <family val="2"/>
        <charset val="238"/>
        <scheme val="minor"/>
      </rPr>
      <t>(cena za 1 hod</t>
    </r>
    <r>
      <rPr>
        <i/>
        <vertAlign val="superscript"/>
        <sz val="8"/>
        <color theme="1"/>
        <rFont val="Calibri"/>
        <family val="2"/>
        <charset val="238"/>
        <scheme val="minor"/>
      </rPr>
      <t>*</t>
    </r>
    <r>
      <rPr>
        <i/>
        <sz val="8"/>
        <color theme="1"/>
        <rFont val="Calibri"/>
        <family val="2"/>
        <charset val="238"/>
        <scheme val="minor"/>
      </rPr>
      <t>)</t>
    </r>
  </si>
  <si>
    <r>
      <t xml:space="preserve">Ad-hoc konfigurace databází Oracle </t>
    </r>
    <r>
      <rPr>
        <sz val="10"/>
        <color theme="1"/>
        <rFont val="Calibri"/>
        <family val="2"/>
        <charset val="238"/>
        <scheme val="minor"/>
      </rPr>
      <t>(požadavky neuvedené v bodech 1.2.3 - 1.2.9 výzvy)</t>
    </r>
  </si>
  <si>
    <r>
      <t xml:space="preserve">Ad-hoc konfigurace zálohování s EMC Networker a EMC DataDomain </t>
    </r>
    <r>
      <rPr>
        <sz val="10"/>
        <color theme="1"/>
        <rFont val="Calibri"/>
        <family val="2"/>
        <charset val="238"/>
        <scheme val="minor"/>
      </rPr>
      <t>(požadavky neuvedené v bodě 1.2.10 výzvy)</t>
    </r>
  </si>
  <si>
    <t>Celková předpokládaná cena služby za rok</t>
  </si>
  <si>
    <t>LEGENDA:</t>
  </si>
  <si>
    <t>Vyplní uchazeč.</t>
  </si>
  <si>
    <t>Dílčí nabídková cena, která je vstupem pro kalkulaci celkové ceny. Je dopočítána automaticky.</t>
  </si>
  <si>
    <r>
      <t xml:space="preserve">Poskytování konzultací k produktům Oracle pracovní dny </t>
    </r>
    <r>
      <rPr>
        <sz val="10"/>
        <color theme="1"/>
        <rFont val="Calibri"/>
        <family val="2"/>
        <charset val="238"/>
        <scheme val="minor"/>
      </rPr>
      <t>(poskytnutí služby probíhá v pohotovostním režimu Po-Pá 8:00 - 17:00 hod.)</t>
    </r>
  </si>
  <si>
    <r>
      <t xml:space="preserve">Poskytování konzultací k produktům Oracle o víkendech a svátcích/Plánované práce k produktům Oracle o víkendech a svátcích
</t>
    </r>
    <r>
      <rPr>
        <sz val="10"/>
        <color theme="1"/>
        <rFont val="Calibri"/>
        <family val="2"/>
        <charset val="238"/>
        <scheme val="minor"/>
      </rPr>
      <t>(poskytování služeb v obou případech probíhá mimo pohotovostní režim Po-Pá 17:00 - 8:00 hod. a o víkendech a svátcích)</t>
    </r>
  </si>
  <si>
    <r>
      <t xml:space="preserve">Poskytování konzultací k EMC o víkendech a svátcích/Plánované práce k EMC o víkendech a svátcích
</t>
    </r>
    <r>
      <rPr>
        <sz val="10"/>
        <color theme="1"/>
        <rFont val="Calibri"/>
        <family val="2"/>
        <charset val="238"/>
        <scheme val="minor"/>
      </rPr>
      <t>(poskytování služeb v obou případech probíhá mimo pohotovostní režim Po-Pá 17:00 - 8:00 hod. a o víkendech a svátcích)</t>
    </r>
  </si>
  <si>
    <r>
      <t xml:space="preserve">Poskytování konzultací k EMC pracovní dny </t>
    </r>
    <r>
      <rPr>
        <sz val="10"/>
        <color theme="1"/>
        <rFont val="Calibri"/>
        <family val="2"/>
        <charset val="238"/>
        <scheme val="minor"/>
      </rPr>
      <t>(poskytnutí služby probíhá v pohotovostním režimu Po-Pá 8:00 - 17:00 hod.)</t>
    </r>
  </si>
  <si>
    <r>
      <t xml:space="preserve">Plánované práce k produktům Oracle o víkendech a svátcích </t>
    </r>
    <r>
      <rPr>
        <sz val="10"/>
        <color theme="1"/>
        <rFont val="Calibri"/>
        <family val="2"/>
        <charset val="238"/>
        <scheme val="minor"/>
      </rPr>
      <t>(poskytnutí služby probíhá mimo pohotovostní režim Po-Pá 17:00 - 8:00 hod. a o víkendech a svátcích)</t>
    </r>
  </si>
  <si>
    <r>
      <t xml:space="preserve">Plánované práce k EMC o víkendech a svátcích </t>
    </r>
    <r>
      <rPr>
        <sz val="10"/>
        <color theme="1"/>
        <rFont val="Calibri"/>
        <family val="2"/>
        <charset val="238"/>
        <scheme val="minor"/>
      </rPr>
      <t>(poskytnutí služby probíhá mimo pohotovostní režim Po-Pá 17:00 - 8:00 hod. a o víkendech a svátcích)</t>
    </r>
  </si>
  <si>
    <t>Maximální počet hodin nutný pro realizaci jednoho provedení služby</t>
  </si>
  <si>
    <r>
      <t>Předpokládaný počet provedení služby za rok</t>
    </r>
    <r>
      <rPr>
        <i/>
        <sz val="8"/>
        <color theme="1"/>
        <rFont val="Calibri"/>
        <family val="2"/>
        <charset val="238"/>
        <scheme val="minor"/>
      </rPr>
      <t/>
    </r>
  </si>
  <si>
    <t>Nabídková cena, která je předmětem hodnocení. Je dopočítána automaticky.</t>
  </si>
  <si>
    <t>Dílčí nabídková cena v Kč bez DPH</t>
  </si>
  <si>
    <t>Dílčí nabídková cena v Kč včetně DPH (sazba 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</si>
</sst>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tted">
        <color indexed="64"/>
      </right>
      <top/>
      <bottom style="medium">
        <color auto="1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auto="1"/>
      </bottom>
      <diagonal/>
    </border>
    <border>
      <left style="dotted">
        <color indexed="64"/>
      </left>
      <right/>
      <top/>
      <bottom style="medium">
        <color auto="1"/>
      </bottom>
      <diagonal/>
    </border>
    <border>
      <left style="dotted">
        <color indexed="64"/>
      </left>
      <right style="dotted">
        <color indexed="64"/>
      </right>
      <top/>
      <bottom style="medium">
        <color auto="1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medium">
        <color auto="1"/>
      </bottom>
      <diagonal/>
    </border>
    <border>
      <left/>
      <right/>
      <top style="dotted">
        <color indexed="64"/>
      </top>
      <bottom/>
      <diagonal/>
    </border>
    <border>
      <left style="thin">
        <color auto="1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4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" fontId="7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</xf>
    <xf numFmtId="4" fontId="8" fillId="3" borderId="8" xfId="0" applyNumberFormat="1" applyFont="1" applyFill="1" applyBorder="1" applyAlignment="1" applyProtection="1">
      <alignment horizontal="center" vertical="center" wrapText="1"/>
    </xf>
    <xf numFmtId="0" fontId="9" fillId="4" borderId="10" xfId="0" applyFont="1" applyFill="1" applyBorder="1"/>
    <xf numFmtId="0" fontId="9" fillId="4" borderId="11" xfId="0" applyFont="1" applyFill="1" applyBorder="1"/>
    <xf numFmtId="0" fontId="1" fillId="0" borderId="0" xfId="0" applyFont="1"/>
    <xf numFmtId="0" fontId="9" fillId="0" borderId="0" xfId="0" applyFont="1"/>
    <xf numFmtId="0" fontId="9" fillId="5" borderId="12" xfId="0" applyFont="1" applyFill="1" applyBorder="1"/>
    <xf numFmtId="0" fontId="9" fillId="5" borderId="13" xfId="0" applyFont="1" applyFill="1" applyBorder="1"/>
    <xf numFmtId="0" fontId="9" fillId="5" borderId="14" xfId="0" applyFont="1" applyFill="1" applyBorder="1"/>
    <xf numFmtId="0" fontId="9" fillId="5" borderId="15" xfId="0" applyFont="1" applyFill="1" applyBorder="1"/>
    <xf numFmtId="0" fontId="9" fillId="0" borderId="0" xfId="0" applyFont="1" applyAlignment="1"/>
    <xf numFmtId="0" fontId="3" fillId="2" borderId="3" xfId="0" applyFont="1" applyFill="1" applyBorder="1" applyAlignment="1" applyProtection="1">
      <alignment horizontal="center" vertical="center" wrapText="1"/>
    </xf>
    <xf numFmtId="0" fontId="9" fillId="6" borderId="12" xfId="0" applyFont="1" applyFill="1" applyBorder="1"/>
    <xf numFmtId="0" fontId="9" fillId="6" borderId="13" xfId="0" applyFont="1" applyFill="1" applyBorder="1"/>
    <xf numFmtId="0" fontId="9" fillId="6" borderId="14" xfId="0" applyFont="1" applyFill="1" applyBorder="1"/>
    <xf numFmtId="0" fontId="9" fillId="6" borderId="15" xfId="0" applyFont="1" applyFill="1" applyBorder="1"/>
    <xf numFmtId="4" fontId="8" fillId="6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3" fillId="2" borderId="16" xfId="0" applyFont="1" applyFill="1" applyBorder="1" applyAlignment="1" applyProtection="1">
      <alignment horizontal="center" vertical="center" wrapText="1"/>
    </xf>
    <xf numFmtId="4" fontId="8" fillId="5" borderId="18" xfId="0" applyNumberFormat="1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49" fontId="0" fillId="3" borderId="17" xfId="0" applyNumberForma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/>
    <xf numFmtId="0" fontId="1" fillId="0" borderId="0" xfId="0" applyFont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5" xfId="0" applyBorder="1"/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0" fillId="0" borderId="0" xfId="0" applyBorder="1"/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" fontId="8" fillId="3" borderId="9" xfId="0" applyNumberFormat="1" applyFont="1" applyFill="1" applyBorder="1" applyAlignment="1" applyProtection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8" xfId="0" applyBorder="1"/>
    <xf numFmtId="0" fontId="0" fillId="0" borderId="34" xfId="0" applyBorder="1"/>
    <xf numFmtId="0" fontId="1" fillId="0" borderId="35" xfId="0" applyFont="1" applyBorder="1" applyAlignment="1">
      <alignment horizontal="center" vertical="center"/>
    </xf>
    <xf numFmtId="0" fontId="0" fillId="0" borderId="33" xfId="0" applyBorder="1"/>
    <xf numFmtId="0" fontId="10" fillId="0" borderId="0" xfId="0" applyFont="1"/>
    <xf numFmtId="0" fontId="1" fillId="0" borderId="36" xfId="0" applyFont="1" applyBorder="1" applyAlignment="1">
      <alignment horizontal="center" vertical="center"/>
    </xf>
    <xf numFmtId="4" fontId="7" fillId="3" borderId="7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1"/>
  <sheetViews>
    <sheetView tabSelected="1" topLeftCell="A10" zoomScale="85" zoomScaleNormal="85" workbookViewId="0">
      <selection activeCell="D13" sqref="D13"/>
    </sheetView>
  </sheetViews>
  <sheetFormatPr defaultRowHeight="28.35" customHeight="1" x14ac:dyDescent="0.25"/>
  <cols>
    <col min="1" max="1" width="20.7109375" customWidth="1"/>
    <col min="2" max="2" width="23.28515625" customWidth="1"/>
    <col min="3" max="3" width="11.7109375" bestFit="1" customWidth="1"/>
    <col min="4" max="4" width="19.7109375" customWidth="1"/>
    <col min="5" max="5" width="22.140625" customWidth="1"/>
    <col min="6" max="6" width="23.28515625" customWidth="1"/>
    <col min="7" max="7" width="20.42578125" customWidth="1"/>
    <col min="8" max="9" width="20.7109375" customWidth="1"/>
    <col min="10" max="10" width="9.140625" style="35"/>
  </cols>
  <sheetData>
    <row r="2" spans="1:11" ht="28.35" customHeight="1" x14ac:dyDescent="0.3">
      <c r="A2" s="1" t="s">
        <v>49</v>
      </c>
      <c r="B2" s="1"/>
      <c r="C2" s="1"/>
      <c r="D2" s="1"/>
      <c r="E2" s="1"/>
    </row>
    <row r="4" spans="1:11" ht="28.35" customHeight="1" x14ac:dyDescent="0.3">
      <c r="A4" s="1" t="s">
        <v>17</v>
      </c>
      <c r="D4" s="37"/>
      <c r="E4" s="37"/>
      <c r="F4" s="37"/>
      <c r="G4" s="37"/>
      <c r="H4" s="37"/>
      <c r="I4" s="37"/>
    </row>
    <row r="5" spans="1:11" ht="28.35" customHeight="1" thickBot="1" x14ac:dyDescent="0.3">
      <c r="C5" s="36"/>
      <c r="D5" s="35" t="s">
        <v>39</v>
      </c>
      <c r="E5" s="40" t="s">
        <v>36</v>
      </c>
      <c r="F5" s="40" t="s">
        <v>37</v>
      </c>
      <c r="G5" s="41" t="s">
        <v>38</v>
      </c>
      <c r="H5" s="35" t="s">
        <v>40</v>
      </c>
      <c r="I5" s="60" t="s">
        <v>41</v>
      </c>
    </row>
    <row r="6" spans="1:11" ht="40.15" customHeight="1" thickBot="1" x14ac:dyDescent="0.3">
      <c r="A6" s="62" t="s">
        <v>0</v>
      </c>
      <c r="B6" s="64"/>
      <c r="C6" s="29" t="s">
        <v>21</v>
      </c>
      <c r="D6" s="2" t="s">
        <v>52</v>
      </c>
      <c r="E6" s="2" t="s">
        <v>15</v>
      </c>
      <c r="F6" s="3" t="s">
        <v>16</v>
      </c>
      <c r="G6" s="3" t="s">
        <v>1</v>
      </c>
      <c r="H6" s="4" t="s">
        <v>69</v>
      </c>
      <c r="I6" s="4" t="s">
        <v>70</v>
      </c>
      <c r="J6" s="51"/>
      <c r="K6" s="46"/>
    </row>
    <row r="7" spans="1:11" ht="41.25" customHeight="1" thickBot="1" x14ac:dyDescent="0.3">
      <c r="A7" s="68" t="s">
        <v>50</v>
      </c>
      <c r="B7" s="70"/>
      <c r="C7" s="32" t="s">
        <v>29</v>
      </c>
      <c r="D7" s="5"/>
      <c r="E7" s="6">
        <f>D7*1.21</f>
        <v>0</v>
      </c>
      <c r="F7" s="7">
        <v>12</v>
      </c>
      <c r="G7" s="7" t="s">
        <v>5</v>
      </c>
      <c r="H7" s="23">
        <f>D7*F7</f>
        <v>0</v>
      </c>
      <c r="I7" s="50">
        <f>E7*F7</f>
        <v>0</v>
      </c>
      <c r="J7" s="52">
        <v>7</v>
      </c>
    </row>
    <row r="8" spans="1:11" ht="42" customHeight="1" thickBot="1" x14ac:dyDescent="0.3">
      <c r="A8" s="68" t="s">
        <v>51</v>
      </c>
      <c r="B8" s="70"/>
      <c r="C8" s="32" t="s">
        <v>30</v>
      </c>
      <c r="D8" s="5"/>
      <c r="E8" s="6">
        <f>D8*1.21</f>
        <v>0</v>
      </c>
      <c r="F8" s="7">
        <v>12</v>
      </c>
      <c r="G8" s="7" t="s">
        <v>5</v>
      </c>
      <c r="H8" s="23">
        <f>D8*F8</f>
        <v>0</v>
      </c>
      <c r="I8" s="50">
        <f>E8*F8</f>
        <v>0</v>
      </c>
      <c r="J8" s="53">
        <v>8</v>
      </c>
      <c r="K8" s="42"/>
    </row>
    <row r="9" spans="1:11" ht="28.35" customHeight="1" x14ac:dyDescent="0.25">
      <c r="J9" s="44"/>
    </row>
    <row r="10" spans="1:11" ht="28.35" customHeight="1" x14ac:dyDescent="0.3">
      <c r="A10" s="1" t="s">
        <v>18</v>
      </c>
      <c r="D10" s="37"/>
      <c r="E10" s="37"/>
      <c r="F10" s="37"/>
      <c r="G10" s="37"/>
      <c r="H10" s="37"/>
      <c r="I10" s="37"/>
    </row>
    <row r="11" spans="1:11" ht="28.35" customHeight="1" thickBot="1" x14ac:dyDescent="0.3">
      <c r="D11" s="39" t="s">
        <v>39</v>
      </c>
      <c r="E11" s="39" t="s">
        <v>36</v>
      </c>
      <c r="F11" s="39" t="s">
        <v>37</v>
      </c>
      <c r="G11" s="39" t="s">
        <v>38</v>
      </c>
      <c r="H11" s="39" t="s">
        <v>40</v>
      </c>
      <c r="I11" s="38" t="s">
        <v>41</v>
      </c>
    </row>
    <row r="12" spans="1:11" ht="39.4" customHeight="1" thickBot="1" x14ac:dyDescent="0.3">
      <c r="A12" s="62" t="s">
        <v>6</v>
      </c>
      <c r="B12" s="64"/>
      <c r="C12" s="33" t="s">
        <v>21</v>
      </c>
      <c r="D12" s="2" t="s">
        <v>53</v>
      </c>
      <c r="E12" s="2" t="s">
        <v>46</v>
      </c>
      <c r="F12" s="3" t="s">
        <v>47</v>
      </c>
      <c r="G12" s="3" t="s">
        <v>1</v>
      </c>
      <c r="H12" s="4" t="s">
        <v>69</v>
      </c>
      <c r="I12" s="3" t="s">
        <v>70</v>
      </c>
      <c r="J12" s="47"/>
    </row>
    <row r="13" spans="1:11" ht="45" customHeight="1" thickBot="1" x14ac:dyDescent="0.3">
      <c r="A13" s="68" t="s">
        <v>60</v>
      </c>
      <c r="B13" s="70"/>
      <c r="C13" s="32" t="s">
        <v>34</v>
      </c>
      <c r="D13" s="5"/>
      <c r="E13" s="61">
        <f>D13*1.21</f>
        <v>0</v>
      </c>
      <c r="F13" s="7">
        <f>SUM(F21:F27)+F29</f>
        <v>32</v>
      </c>
      <c r="G13" s="7" t="s">
        <v>4</v>
      </c>
      <c r="H13" s="23">
        <f>D13*F13</f>
        <v>0</v>
      </c>
      <c r="I13" s="8">
        <f>E13*F13</f>
        <v>0</v>
      </c>
      <c r="J13" s="52">
        <v>13</v>
      </c>
    </row>
    <row r="14" spans="1:11" ht="76.5" customHeight="1" thickBot="1" x14ac:dyDescent="0.3">
      <c r="A14" s="68" t="s">
        <v>61</v>
      </c>
      <c r="B14" s="70"/>
      <c r="C14" s="32" t="s">
        <v>45</v>
      </c>
      <c r="D14" s="5"/>
      <c r="E14" s="61">
        <f>D14*1.21</f>
        <v>0</v>
      </c>
      <c r="F14" s="7">
        <f>F31</f>
        <v>24</v>
      </c>
      <c r="G14" s="7" t="s">
        <v>4</v>
      </c>
      <c r="H14" s="23">
        <f t="shared" ref="H14:H16" si="0">D14*F14</f>
        <v>0</v>
      </c>
      <c r="I14" s="8">
        <f t="shared" ref="I14:I16" si="1">E14*F14</f>
        <v>0</v>
      </c>
      <c r="J14" s="49">
        <v>14</v>
      </c>
      <c r="K14" s="42"/>
    </row>
    <row r="15" spans="1:11" ht="41.25" customHeight="1" thickBot="1" x14ac:dyDescent="0.3">
      <c r="A15" s="68" t="s">
        <v>63</v>
      </c>
      <c r="B15" s="70"/>
      <c r="C15" s="32" t="s">
        <v>35</v>
      </c>
      <c r="D15" s="5"/>
      <c r="E15" s="61">
        <f>D15*1.21</f>
        <v>0</v>
      </c>
      <c r="F15" s="7">
        <f>F28+F30</f>
        <v>48</v>
      </c>
      <c r="G15" s="7" t="s">
        <v>4</v>
      </c>
      <c r="H15" s="23">
        <f t="shared" si="0"/>
        <v>0</v>
      </c>
      <c r="I15" s="8">
        <f t="shared" si="1"/>
        <v>0</v>
      </c>
      <c r="J15" s="49">
        <v>15</v>
      </c>
      <c r="K15" s="42"/>
    </row>
    <row r="16" spans="1:11" ht="68.25" customHeight="1" thickBot="1" x14ac:dyDescent="0.3">
      <c r="A16" s="68" t="s">
        <v>62</v>
      </c>
      <c r="B16" s="70"/>
      <c r="C16" s="32" t="s">
        <v>44</v>
      </c>
      <c r="D16" s="5"/>
      <c r="E16" s="61">
        <f>D16*1.21</f>
        <v>0</v>
      </c>
      <c r="F16" s="7">
        <f>F32</f>
        <v>8</v>
      </c>
      <c r="G16" s="7" t="s">
        <v>4</v>
      </c>
      <c r="H16" s="23">
        <f t="shared" si="0"/>
        <v>0</v>
      </c>
      <c r="I16" s="8">
        <f t="shared" si="1"/>
        <v>0</v>
      </c>
      <c r="J16" s="49">
        <v>16</v>
      </c>
      <c r="K16" s="42"/>
    </row>
    <row r="18" spans="1:11" ht="28.35" customHeight="1" x14ac:dyDescent="0.3">
      <c r="A18" s="1" t="s">
        <v>20</v>
      </c>
      <c r="D18" s="37"/>
      <c r="E18" s="37"/>
      <c r="F18" s="37"/>
      <c r="G18" s="37"/>
      <c r="H18" s="37"/>
      <c r="I18" s="37"/>
    </row>
    <row r="19" spans="1:11" ht="28.35" customHeight="1" thickBot="1" x14ac:dyDescent="0.3">
      <c r="C19" s="36"/>
      <c r="D19" s="39" t="s">
        <v>39</v>
      </c>
      <c r="E19" s="38" t="s">
        <v>36</v>
      </c>
      <c r="F19" s="38" t="s">
        <v>37</v>
      </c>
      <c r="G19" s="38" t="s">
        <v>38</v>
      </c>
      <c r="H19" s="38" t="s">
        <v>40</v>
      </c>
      <c r="I19" s="39" t="s">
        <v>41</v>
      </c>
    </row>
    <row r="20" spans="1:11" ht="51.75" thickBot="1" x14ac:dyDescent="0.3">
      <c r="A20" s="62" t="s">
        <v>7</v>
      </c>
      <c r="B20" s="64"/>
      <c r="C20" s="33" t="s">
        <v>21</v>
      </c>
      <c r="D20" s="18" t="s">
        <v>66</v>
      </c>
      <c r="E20" s="3" t="s">
        <v>67</v>
      </c>
      <c r="F20" s="3" t="s">
        <v>48</v>
      </c>
      <c r="G20" s="3" t="s">
        <v>1</v>
      </c>
      <c r="H20" s="4" t="s">
        <v>69</v>
      </c>
      <c r="I20" s="3" t="s">
        <v>70</v>
      </c>
      <c r="J20" s="48"/>
      <c r="K20" s="46"/>
    </row>
    <row r="21" spans="1:11" ht="28.35" customHeight="1" thickBot="1" x14ac:dyDescent="0.3">
      <c r="A21" s="68" t="s">
        <v>8</v>
      </c>
      <c r="B21" s="69"/>
      <c r="C21" s="32" t="s">
        <v>22</v>
      </c>
      <c r="D21" s="5"/>
      <c r="E21" s="7">
        <v>6</v>
      </c>
      <c r="F21" s="7">
        <f t="shared" ref="F21:F31" si="2">E21*D21</f>
        <v>0</v>
      </c>
      <c r="G21" s="7" t="s">
        <v>4</v>
      </c>
      <c r="H21" s="23">
        <f t="shared" ref="H21:H26" si="3">D$13*F21</f>
        <v>0</v>
      </c>
      <c r="I21" s="8">
        <f>H21*1.21</f>
        <v>0</v>
      </c>
      <c r="J21" s="54">
        <v>21</v>
      </c>
      <c r="K21" s="42"/>
    </row>
    <row r="22" spans="1:11" ht="28.35" customHeight="1" thickBot="1" x14ac:dyDescent="0.3">
      <c r="A22" s="68" t="s">
        <v>9</v>
      </c>
      <c r="B22" s="69"/>
      <c r="C22" s="32" t="s">
        <v>23</v>
      </c>
      <c r="D22" s="5"/>
      <c r="E22" s="7">
        <v>2</v>
      </c>
      <c r="F22" s="7">
        <f t="shared" si="2"/>
        <v>0</v>
      </c>
      <c r="G22" s="7" t="s">
        <v>4</v>
      </c>
      <c r="H22" s="23">
        <f t="shared" si="3"/>
        <v>0</v>
      </c>
      <c r="I22" s="8">
        <f t="shared" ref="I22:I32" si="4">H22*1.21</f>
        <v>0</v>
      </c>
      <c r="J22" s="49">
        <v>22</v>
      </c>
      <c r="K22" s="42"/>
    </row>
    <row r="23" spans="1:11" ht="28.35" customHeight="1" thickBot="1" x14ac:dyDescent="0.3">
      <c r="A23" s="68" t="s">
        <v>10</v>
      </c>
      <c r="B23" s="69"/>
      <c r="C23" s="32" t="s">
        <v>24</v>
      </c>
      <c r="D23" s="5"/>
      <c r="E23" s="7">
        <v>2</v>
      </c>
      <c r="F23" s="7">
        <f t="shared" si="2"/>
        <v>0</v>
      </c>
      <c r="G23" s="7" t="s">
        <v>4</v>
      </c>
      <c r="H23" s="23">
        <f t="shared" si="3"/>
        <v>0</v>
      </c>
      <c r="I23" s="8">
        <f t="shared" si="4"/>
        <v>0</v>
      </c>
      <c r="J23" s="49">
        <v>23</v>
      </c>
      <c r="K23" s="42"/>
    </row>
    <row r="24" spans="1:11" ht="28.35" customHeight="1" thickBot="1" x14ac:dyDescent="0.3">
      <c r="A24" s="68" t="s">
        <v>11</v>
      </c>
      <c r="B24" s="69"/>
      <c r="C24" s="32" t="s">
        <v>25</v>
      </c>
      <c r="D24" s="5"/>
      <c r="E24" s="7">
        <v>2</v>
      </c>
      <c r="F24" s="7">
        <f t="shared" si="2"/>
        <v>0</v>
      </c>
      <c r="G24" s="7" t="s">
        <v>4</v>
      </c>
      <c r="H24" s="23">
        <f t="shared" si="3"/>
        <v>0</v>
      </c>
      <c r="I24" s="8">
        <f t="shared" si="4"/>
        <v>0</v>
      </c>
      <c r="J24" s="54">
        <v>24</v>
      </c>
      <c r="K24" s="42"/>
    </row>
    <row r="25" spans="1:11" ht="28.35" customHeight="1" thickBot="1" x14ac:dyDescent="0.3">
      <c r="A25" s="68" t="s">
        <v>12</v>
      </c>
      <c r="B25" s="69"/>
      <c r="C25" s="32" t="s">
        <v>26</v>
      </c>
      <c r="D25" s="5"/>
      <c r="E25" s="7">
        <v>2</v>
      </c>
      <c r="F25" s="7">
        <f t="shared" si="2"/>
        <v>0</v>
      </c>
      <c r="G25" s="7" t="s">
        <v>4</v>
      </c>
      <c r="H25" s="23">
        <f t="shared" si="3"/>
        <v>0</v>
      </c>
      <c r="I25" s="8">
        <f t="shared" si="4"/>
        <v>0</v>
      </c>
      <c r="J25" s="52">
        <v>25</v>
      </c>
    </row>
    <row r="26" spans="1:11" ht="28.35" customHeight="1" thickBot="1" x14ac:dyDescent="0.3">
      <c r="A26" s="68" t="s">
        <v>13</v>
      </c>
      <c r="B26" s="69"/>
      <c r="C26" s="32" t="s">
        <v>27</v>
      </c>
      <c r="D26" s="5"/>
      <c r="E26" s="7">
        <v>2</v>
      </c>
      <c r="F26" s="7">
        <f t="shared" si="2"/>
        <v>0</v>
      </c>
      <c r="G26" s="7" t="s">
        <v>4</v>
      </c>
      <c r="H26" s="23">
        <f t="shared" si="3"/>
        <v>0</v>
      </c>
      <c r="I26" s="8">
        <f t="shared" si="4"/>
        <v>0</v>
      </c>
      <c r="J26" s="52">
        <v>26</v>
      </c>
    </row>
    <row r="27" spans="1:11" ht="28.35" customHeight="1" thickBot="1" x14ac:dyDescent="0.3">
      <c r="A27" s="68" t="s">
        <v>14</v>
      </c>
      <c r="B27" s="69"/>
      <c r="C27" s="32" t="s">
        <v>28</v>
      </c>
      <c r="D27" s="5"/>
      <c r="E27" s="7">
        <v>2</v>
      </c>
      <c r="F27" s="7">
        <f t="shared" si="2"/>
        <v>0</v>
      </c>
      <c r="G27" s="7" t="s">
        <v>4</v>
      </c>
      <c r="H27" s="23">
        <f>D$13*F27</f>
        <v>0</v>
      </c>
      <c r="I27" s="8">
        <f t="shared" si="4"/>
        <v>0</v>
      </c>
      <c r="J27" s="52">
        <v>27</v>
      </c>
    </row>
    <row r="28" spans="1:11" ht="28.35" customHeight="1" thickBot="1" x14ac:dyDescent="0.3">
      <c r="A28" s="68" t="s">
        <v>19</v>
      </c>
      <c r="B28" s="69"/>
      <c r="C28" s="32" t="s">
        <v>31</v>
      </c>
      <c r="D28" s="5"/>
      <c r="E28" s="7">
        <v>12</v>
      </c>
      <c r="F28" s="7">
        <f t="shared" si="2"/>
        <v>0</v>
      </c>
      <c r="G28" s="7" t="s">
        <v>4</v>
      </c>
      <c r="H28" s="23">
        <f>D$15*F28</f>
        <v>0</v>
      </c>
      <c r="I28" s="8">
        <f t="shared" si="4"/>
        <v>0</v>
      </c>
      <c r="J28" s="52">
        <v>28</v>
      </c>
    </row>
    <row r="29" spans="1:11" ht="28.35" customHeight="1" thickBot="1" x14ac:dyDescent="0.3">
      <c r="A29" s="68" t="s">
        <v>54</v>
      </c>
      <c r="B29" s="69"/>
      <c r="C29" s="32" t="s">
        <v>32</v>
      </c>
      <c r="D29" s="31">
        <v>8</v>
      </c>
      <c r="E29" s="7">
        <v>4</v>
      </c>
      <c r="F29" s="7">
        <f>E29*D29</f>
        <v>32</v>
      </c>
      <c r="G29" s="7" t="s">
        <v>4</v>
      </c>
      <c r="H29" s="23">
        <f>D$13*F29</f>
        <v>0</v>
      </c>
      <c r="I29" s="8">
        <f t="shared" si="4"/>
        <v>0</v>
      </c>
      <c r="J29" s="52">
        <v>29</v>
      </c>
    </row>
    <row r="30" spans="1:11" ht="42.75" customHeight="1" thickBot="1" x14ac:dyDescent="0.3">
      <c r="A30" s="68" t="s">
        <v>55</v>
      </c>
      <c r="B30" s="69"/>
      <c r="C30" s="32" t="s">
        <v>33</v>
      </c>
      <c r="D30" s="31">
        <v>8</v>
      </c>
      <c r="E30" s="7">
        <v>6</v>
      </c>
      <c r="F30" s="7">
        <f t="shared" si="2"/>
        <v>48</v>
      </c>
      <c r="G30" s="7" t="s">
        <v>4</v>
      </c>
      <c r="H30" s="23">
        <f>D$15*F30</f>
        <v>0</v>
      </c>
      <c r="I30" s="8">
        <f t="shared" si="4"/>
        <v>0</v>
      </c>
      <c r="J30" s="52">
        <v>30</v>
      </c>
    </row>
    <row r="31" spans="1:11" ht="42" customHeight="1" thickBot="1" x14ac:dyDescent="0.3">
      <c r="A31" s="68" t="s">
        <v>64</v>
      </c>
      <c r="B31" s="69"/>
      <c r="C31" s="32" t="s">
        <v>42</v>
      </c>
      <c r="D31" s="31">
        <v>4</v>
      </c>
      <c r="E31" s="7">
        <v>6</v>
      </c>
      <c r="F31" s="7">
        <f t="shared" si="2"/>
        <v>24</v>
      </c>
      <c r="G31" s="7" t="s">
        <v>4</v>
      </c>
      <c r="H31" s="23">
        <f>D$14*F31</f>
        <v>0</v>
      </c>
      <c r="I31" s="8">
        <f t="shared" si="4"/>
        <v>0</v>
      </c>
      <c r="J31" s="52">
        <v>31</v>
      </c>
    </row>
    <row r="32" spans="1:11" ht="41.25" customHeight="1" thickBot="1" x14ac:dyDescent="0.3">
      <c r="A32" s="68" t="s">
        <v>65</v>
      </c>
      <c r="B32" s="69"/>
      <c r="C32" s="32" t="s">
        <v>43</v>
      </c>
      <c r="D32" s="31">
        <v>4</v>
      </c>
      <c r="E32" s="7">
        <v>2</v>
      </c>
      <c r="F32" s="7">
        <f>E32*D32</f>
        <v>8</v>
      </c>
      <c r="G32" s="7" t="s">
        <v>4</v>
      </c>
      <c r="H32" s="23">
        <f>D$16*F32</f>
        <v>0</v>
      </c>
      <c r="I32" s="8">
        <f t="shared" si="4"/>
        <v>0</v>
      </c>
      <c r="J32" s="52">
        <v>32</v>
      </c>
    </row>
    <row r="33" spans="1:11" s="28" customFormat="1" ht="15" x14ac:dyDescent="0.25">
      <c r="A33" s="24"/>
      <c r="B33" s="25"/>
      <c r="C33" s="25"/>
      <c r="D33" s="26"/>
      <c r="E33" s="26"/>
      <c r="F33" s="26"/>
      <c r="G33" s="26"/>
      <c r="H33" s="27"/>
      <c r="I33" s="27"/>
      <c r="J33" s="45"/>
    </row>
    <row r="34" spans="1:11" ht="28.35" customHeight="1" thickBot="1" x14ac:dyDescent="0.3">
      <c r="D34" s="43" t="s">
        <v>39</v>
      </c>
      <c r="E34" s="39" t="s">
        <v>36</v>
      </c>
    </row>
    <row r="35" spans="1:11" ht="28.35" customHeight="1" thickBot="1" x14ac:dyDescent="0.3">
      <c r="A35" s="62" t="s">
        <v>0</v>
      </c>
      <c r="B35" s="63"/>
      <c r="C35" s="64"/>
      <c r="D35" s="29" t="s">
        <v>2</v>
      </c>
      <c r="E35" s="3" t="s">
        <v>3</v>
      </c>
      <c r="F35" s="55"/>
      <c r="G35" s="37"/>
      <c r="H35" s="37"/>
      <c r="I35" s="37"/>
    </row>
    <row r="36" spans="1:11" ht="28.35" customHeight="1" thickBot="1" x14ac:dyDescent="0.3">
      <c r="A36" s="65" t="s">
        <v>56</v>
      </c>
      <c r="B36" s="66"/>
      <c r="C36" s="67"/>
      <c r="D36" s="30">
        <f>H7+H8+H13+H14+H15+H16</f>
        <v>0</v>
      </c>
      <c r="E36" s="50">
        <f>I7+I8+I13+I14+I15+I16</f>
        <v>0</v>
      </c>
      <c r="F36" s="58"/>
      <c r="G36" s="56"/>
      <c r="H36" s="56"/>
      <c r="I36" s="56"/>
      <c r="J36" s="57">
        <v>36</v>
      </c>
      <c r="K36" s="42"/>
    </row>
    <row r="37" spans="1:11" ht="15" x14ac:dyDescent="0.25"/>
    <row r="38" spans="1:11" ht="15" x14ac:dyDescent="0.25"/>
    <row r="39" spans="1:11" ht="15.75" x14ac:dyDescent="0.25">
      <c r="A39" s="59" t="s">
        <v>57</v>
      </c>
    </row>
    <row r="40" spans="1:11" ht="15" x14ac:dyDescent="0.25"/>
    <row r="41" spans="1:11" ht="28.35" customHeight="1" x14ac:dyDescent="0.25">
      <c r="A41" s="9"/>
    </row>
    <row r="42" spans="1:11" ht="28.35" customHeight="1" x14ac:dyDescent="0.25">
      <c r="A42" s="10"/>
    </row>
    <row r="43" spans="1:11" ht="15" x14ac:dyDescent="0.25">
      <c r="A43" s="11" t="s">
        <v>58</v>
      </c>
      <c r="B43" s="12"/>
      <c r="C43" s="12"/>
    </row>
    <row r="44" spans="1:11" ht="15" x14ac:dyDescent="0.25">
      <c r="A44" s="11"/>
      <c r="B44" s="12"/>
      <c r="C44" s="12"/>
    </row>
    <row r="45" spans="1:11" ht="28.35" customHeight="1" x14ac:dyDescent="0.25">
      <c r="A45" s="19"/>
      <c r="B45" s="20"/>
      <c r="C45" s="34"/>
      <c r="D45" s="12"/>
      <c r="E45" s="12"/>
      <c r="F45" s="12"/>
    </row>
    <row r="46" spans="1:11" ht="28.35" customHeight="1" x14ac:dyDescent="0.25">
      <c r="A46" s="21"/>
      <c r="B46" s="22"/>
      <c r="C46" s="34"/>
      <c r="D46" s="12"/>
      <c r="E46" s="12"/>
      <c r="F46" s="12"/>
    </row>
    <row r="47" spans="1:11" ht="15" x14ac:dyDescent="0.25">
      <c r="A47" s="11" t="s">
        <v>59</v>
      </c>
      <c r="B47" s="11"/>
      <c r="C47" s="11"/>
      <c r="D47" s="12"/>
      <c r="E47" s="12"/>
      <c r="F47" s="17"/>
    </row>
    <row r="48" spans="1:11" ht="15" x14ac:dyDescent="0.25">
      <c r="A48" s="11"/>
      <c r="B48" s="11"/>
      <c r="C48" s="11"/>
      <c r="D48" s="12"/>
      <c r="E48" s="12"/>
      <c r="F48" s="17"/>
    </row>
    <row r="49" spans="1:6" ht="28.35" customHeight="1" x14ac:dyDescent="0.25">
      <c r="A49" s="13"/>
      <c r="B49" s="14"/>
      <c r="C49" s="34"/>
      <c r="D49" s="12"/>
      <c r="E49" s="12"/>
      <c r="F49" s="12"/>
    </row>
    <row r="50" spans="1:6" ht="28.35" customHeight="1" x14ac:dyDescent="0.25">
      <c r="A50" s="15"/>
      <c r="B50" s="16"/>
      <c r="C50" s="34"/>
      <c r="D50" s="12"/>
      <c r="E50" s="12"/>
      <c r="F50" s="12"/>
    </row>
    <row r="51" spans="1:6" ht="15" x14ac:dyDescent="0.25">
      <c r="A51" s="11" t="s">
        <v>68</v>
      </c>
      <c r="B51" s="11"/>
      <c r="C51" s="11"/>
      <c r="D51" s="12"/>
      <c r="E51" s="12"/>
      <c r="F51" s="17"/>
    </row>
  </sheetData>
  <sheetProtection password="F1E5" sheet="1" objects="1" scenarios="1" selectLockedCells="1"/>
  <protectedRanges>
    <protectedRange sqref="D7:D10 D13:D16 D21:D33" name="Oblast1"/>
  </protectedRanges>
  <mergeCells count="23">
    <mergeCell ref="A22:B22"/>
    <mergeCell ref="A23:B23"/>
    <mergeCell ref="A28:B28"/>
    <mergeCell ref="A29:B29"/>
    <mergeCell ref="A30:B30"/>
    <mergeCell ref="A24:B24"/>
    <mergeCell ref="A25:B25"/>
    <mergeCell ref="A20:B20"/>
    <mergeCell ref="A16:B16"/>
    <mergeCell ref="A14:B14"/>
    <mergeCell ref="A15:B15"/>
    <mergeCell ref="A21:B21"/>
    <mergeCell ref="A6:B6"/>
    <mergeCell ref="A7:B7"/>
    <mergeCell ref="A12:B12"/>
    <mergeCell ref="A13:B13"/>
    <mergeCell ref="A8:B8"/>
    <mergeCell ref="A35:C35"/>
    <mergeCell ref="A36:C36"/>
    <mergeCell ref="A26:B26"/>
    <mergeCell ref="A27:B27"/>
    <mergeCell ref="A31:B31"/>
    <mergeCell ref="A32:B32"/>
  </mergeCells>
  <pageMargins left="0.25" right="0.25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Smrcina Jan</dc:creator>
  <cp:lastModifiedBy>Tomkova Miroslava</cp:lastModifiedBy>
  <cp:lastPrinted>2015-05-22T11:53:36Z</cp:lastPrinted>
  <dcterms:created xsi:type="dcterms:W3CDTF">2014-07-08T14:52:23Z</dcterms:created>
  <dcterms:modified xsi:type="dcterms:W3CDTF">2015-05-28T13:43:48Z</dcterms:modified>
</cp:coreProperties>
</file>